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D:\O\AV\022\1 výzva\"/>
    </mc:Choice>
  </mc:AlternateContent>
  <xr:revisionPtr revIDLastSave="0" documentId="13_ncr:1_{6CEEB31B-2336-4A51-B9F7-77CA9F0E3FFA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AVT" sheetId="1" r:id="rId1"/>
  </sheets>
  <definedNames>
    <definedName name="_xlnm.Print_Area" localSheetId="0">AVT!$B$1:$S$11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S7" i="1" l="1"/>
  <c r="R7" i="1"/>
  <c r="Q11" i="1" s="1"/>
  <c r="O7" i="1"/>
  <c r="P11" i="1" s="1"/>
</calcChain>
</file>

<file path=xl/sharedStrings.xml><?xml version="1.0" encoding="utf-8"?>
<sst xmlns="http://schemas.openxmlformats.org/spreadsheetml/2006/main" count="48" uniqueCount="43">
  <si>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</si>
  <si>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</si>
  <si>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</si>
  <si>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</si>
  <si>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</si>
  <si>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</si>
  <si>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</si>
  <si>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</si>
  <si>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</si>
  <si>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</si>
  <si>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</si>
  <si>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</si>
  <si>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</si>
  <si>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32341000-5 - Mikrofony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</si>
  <si>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</si>
  <si>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</si>
  <si>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</si>
  <si>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</si>
  <si>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</si>
  <si>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</si>
  <si>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</si>
  <si>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</si>
  <si>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</si>
  <si>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</si>
  <si>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</si>
  <si>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</si>
  <si>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</si>
  <si>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</si>
  <si>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</si>
  <si>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</si>
  <si>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</si>
  <si>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</si>
  <si>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VS-21-0006</t>
  </si>
  <si>
    <t>Libuše Květoňová, 
Tel.: 37763 6203</t>
  </si>
  <si>
    <t>Klatovská 51, 
301 00 Plzeň,
 Fakulta pedagogická -
Katedra hudební výchovy a kultury, 
místnost KL 201b</t>
  </si>
  <si>
    <t>Kamera</t>
  </si>
  <si>
    <t>Mikrofon</t>
  </si>
  <si>
    <t>Prostupnost - el. opory KVK</t>
  </si>
  <si>
    <t>Martina Šurkalová,
Tel.: 733 765 125,
37763 6493</t>
  </si>
  <si>
    <t>Klatovská 51, 
301 00 Plzeň, 
Fakulta pedagogická - Katedra výtvarné výchovy a kultury,
místnost KL 324 - 3.patro</t>
  </si>
  <si>
    <t>Mikrofon stolní, kondenzátorový.
Stojánek - trojnožka.
Připojení USB.
Délka kabelu min. 1,8 m.
Směrové snímání.
Frekvence od 30 Hz do 16000 Hz.
Citlivost -42 dB.
Pop filtr.
Ovládání hlasitosti na těle mikrofonu.
Záruka min. 2 roky.</t>
  </si>
  <si>
    <t>Kamera s 3osou stabilizací obrazu.
Typ snímače: CMOS.
Min. 4 integrované mikrofony v rukojeti. 
Max. rozlišení videa: min. 4K (4096×2160).
Snímková frekvence při max. rozlišení: min. 60 sn./s.
Rozlišení snímače min. 64 Mpx.
Optický zoom min. 8x.
Typ paměťové karty: micro SD, micro SDHC, micro SDXC.
Podporované formáty: min. JPEG , BMP.
Podporované video - formáty min. AVI, H.264, MP4, WMV, MPEG.
Velikost SD karty min. 256 GB.
Výstupy: Audio/Video, USB-C.
Typ napájení: Akumulátor.</t>
  </si>
  <si>
    <t>Příloha č. 2 Kupní smlouvy - technická specifikace
Audiovizuální technika (II.) 022 - 2021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</si>
</sst>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8" fillId="0" borderId="0"/>
  </cellStyleXfs>
  <cellXfs count="8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wrapText="1"/>
    </xf>
    <xf numFmtId="0" fontId="16" fillId="4" borderId="12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F1" zoomScale="68" zoomScaleNormal="68" workbookViewId="0">
      <selection activeCell="N10" sqref="N10:N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81.5703125" style="1" customWidth="1"/>
    <col min="7" max="7" width="27.85546875" style="1" customWidth="1"/>
    <col min="8" max="8" width="31.7109375" style="1" customWidth="1"/>
    <col min="9" max="9" width="23.5703125" style="1" bestFit="1" customWidth="1"/>
    <col min="10" max="10" width="19" style="1" bestFit="1" customWidth="1"/>
    <col min="11" max="11" width="39" style="5" customWidth="1"/>
    <col min="12" max="12" width="27.5703125" style="5" customWidth="1"/>
    <col min="13" max="13" width="62" style="1" customWidth="1"/>
    <col min="14" max="14" width="28" style="1" customWidth="1"/>
    <col min="15" max="15" width="16.5703125" style="1" hidden="1" customWidth="1"/>
    <col min="16" max="16" width="24" style="5" bestFit="1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7.7109375" style="5" hidden="1" customWidth="1"/>
    <col min="21" max="21" width="35.85546875" style="4" customWidth="1"/>
    <col min="22" max="16384" width="9.140625" style="5"/>
  </cols>
  <sheetData>
    <row r="1" spans="1:21" ht="42.6" customHeight="1" x14ac:dyDescent="0.25">
      <c r="B1" s="76" t="s">
        <v>42</v>
      </c>
      <c r="C1" s="77"/>
      <c r="D1" s="77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1" t="s">
        <v>27</v>
      </c>
      <c r="I6" s="34" t="s">
        <v>18</v>
      </c>
      <c r="J6" s="34" t="s">
        <v>19</v>
      </c>
      <c r="K6" s="24" t="s">
        <v>31</v>
      </c>
      <c r="L6" s="38" t="s">
        <v>20</v>
      </c>
      <c r="M6" s="34" t="s">
        <v>21</v>
      </c>
      <c r="N6" s="34" t="s">
        <v>22</v>
      </c>
      <c r="O6" s="34" t="s">
        <v>23</v>
      </c>
      <c r="P6" s="24" t="s">
        <v>6</v>
      </c>
      <c r="Q6" s="25" t="s">
        <v>7</v>
      </c>
      <c r="R6" s="69" t="s">
        <v>8</v>
      </c>
      <c r="S6" s="69" t="s">
        <v>9</v>
      </c>
      <c r="T6" s="34" t="s">
        <v>24</v>
      </c>
      <c r="U6" s="34" t="s">
        <v>25</v>
      </c>
    </row>
    <row r="7" spans="1:21" ht="230.45" customHeight="1" thickTop="1" thickBot="1" x14ac:dyDescent="0.3">
      <c r="A7" s="26"/>
      <c r="B7" s="52">
        <v>1</v>
      </c>
      <c r="C7" s="45" t="s">
        <v>35</v>
      </c>
      <c r="D7" s="43">
        <v>1</v>
      </c>
      <c r="E7" s="44" t="s">
        <v>14</v>
      </c>
      <c r="F7" s="66" t="s">
        <v>41</v>
      </c>
      <c r="G7" s="83"/>
      <c r="H7" s="65"/>
      <c r="I7" s="45" t="s">
        <v>26</v>
      </c>
      <c r="J7" s="46" t="s">
        <v>30</v>
      </c>
      <c r="K7" s="70" t="s">
        <v>32</v>
      </c>
      <c r="L7" s="45" t="s">
        <v>33</v>
      </c>
      <c r="M7" s="45" t="s">
        <v>34</v>
      </c>
      <c r="N7" s="47">
        <v>21</v>
      </c>
      <c r="O7" s="48">
        <f>D7*P7</f>
        <v>10000</v>
      </c>
      <c r="P7" s="49">
        <v>10000</v>
      </c>
      <c r="Q7" s="85"/>
      <c r="R7" s="50">
        <f>D7*Q7</f>
        <v>0</v>
      </c>
      <c r="S7" s="51" t="str">
        <f t="shared" ref="S7" si="0">IF(ISNUMBER(Q7), IF(Q7&gt;P7,"NEVYHOVUJE","VYHOVUJE")," ")</f>
        <v xml:space="preserve"> </v>
      </c>
      <c r="T7" s="44"/>
      <c r="U7" s="44" t="s">
        <v>12</v>
      </c>
    </row>
    <row r="8" spans="1:21" ht="186" customHeight="1" thickTop="1" thickBot="1" x14ac:dyDescent="0.3">
      <c r="B8" s="52">
        <v>2</v>
      </c>
      <c r="C8" s="53" t="s">
        <v>36</v>
      </c>
      <c r="D8" s="54">
        <v>1</v>
      </c>
      <c r="E8" s="55" t="s">
        <v>14</v>
      </c>
      <c r="F8" s="64" t="s">
        <v>40</v>
      </c>
      <c r="G8" s="84"/>
      <c r="H8" s="65"/>
      <c r="I8" s="56" t="s">
        <v>26</v>
      </c>
      <c r="J8" s="57" t="s">
        <v>30</v>
      </c>
      <c r="K8" s="57" t="s">
        <v>37</v>
      </c>
      <c r="L8" s="58" t="s">
        <v>38</v>
      </c>
      <c r="M8" s="58" t="s">
        <v>39</v>
      </c>
      <c r="N8" s="59">
        <v>14</v>
      </c>
      <c r="O8" s="60">
        <f>D8*P8</f>
        <v>826</v>
      </c>
      <c r="P8" s="61">
        <v>826</v>
      </c>
      <c r="Q8" s="86"/>
      <c r="R8" s="62">
        <f>D8*Q8</f>
        <v>0</v>
      </c>
      <c r="S8" s="63" t="str">
        <f t="shared" ref="S8" si="1">IF(ISNUMBER(Q8), IF(Q8&gt;P8,"NEVYHOVUJE","VYHOVUJE")," ")</f>
        <v xml:space="preserve"> </v>
      </c>
      <c r="T8" s="55"/>
      <c r="U8" s="55" t="s">
        <v>13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60" customHeight="1" thickTop="1" thickBot="1" x14ac:dyDescent="0.3">
      <c r="B10" s="78" t="s">
        <v>29</v>
      </c>
      <c r="C10" s="79"/>
      <c r="D10" s="79"/>
      <c r="E10" s="79"/>
      <c r="F10" s="79"/>
      <c r="G10" s="79"/>
      <c r="H10" s="68"/>
      <c r="I10" s="27"/>
      <c r="J10" s="27"/>
      <c r="K10" s="27"/>
      <c r="L10" s="8"/>
      <c r="M10" s="8"/>
      <c r="N10" s="28"/>
      <c r="O10" s="28"/>
      <c r="P10" s="29" t="s">
        <v>10</v>
      </c>
      <c r="Q10" s="80" t="s">
        <v>11</v>
      </c>
      <c r="R10" s="81"/>
      <c r="S10" s="82"/>
      <c r="T10" s="22"/>
      <c r="U10" s="30"/>
    </row>
    <row r="11" spans="1:21" ht="33" customHeight="1" thickTop="1" thickBot="1" x14ac:dyDescent="0.3">
      <c r="B11" s="71" t="s">
        <v>28</v>
      </c>
      <c r="C11" s="72"/>
      <c r="D11" s="72"/>
      <c r="E11" s="72"/>
      <c r="F11" s="72"/>
      <c r="G11" s="72"/>
      <c r="H11" s="67"/>
      <c r="I11" s="31"/>
      <c r="L11" s="12"/>
      <c r="M11" s="12"/>
      <c r="N11" s="32"/>
      <c r="O11" s="32"/>
      <c r="P11" s="33">
        <f>SUM(O7:O8)</f>
        <v>10826</v>
      </c>
      <c r="Q11" s="73">
        <f>SUM(R7:R8)</f>
        <v>0</v>
      </c>
      <c r="R11" s="74"/>
      <c r="S11" s="75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yqfhiCSIlUABHSBgXOV/ayLtaYDTaoDK7BfM670/1KiWQoAlcqz/0dCf/Gc9cemxgE3CZiNWd0IxERVxq1GvlQ==" saltValue="yPggdS++FqRL0BiryZW6Gw==" spinCount="100000" sheet="1" objects="1" scenarios="1"/>
  <mergeCells count="5">
    <mergeCell ref="B11:G11"/>
    <mergeCell ref="Q11:S11"/>
    <mergeCell ref="B1:D1"/>
    <mergeCell ref="B10:G10"/>
    <mergeCell ref="Q10:S10"/>
  </mergeCells>
  <conditionalFormatting sqref="D7">
    <cfRule type="containsBlanks" dxfId="10" priority="51">
      <formula>LEN(TRIM(D7))=0</formula>
    </cfRule>
  </conditionalFormatting>
  <conditionalFormatting sqref="S7:S8">
    <cfRule type="cellIs" dxfId="9" priority="43" operator="equal">
      <formula>"VYHOVUJE"</formula>
    </cfRule>
  </conditionalFormatting>
  <conditionalFormatting sqref="S7:S8">
    <cfRule type="cellIs" dxfId="8" priority="42" operator="equal">
      <formula>"NEVYHOVUJE"</formula>
    </cfRule>
  </conditionalFormatting>
  <conditionalFormatting sqref="G7">
    <cfRule type="containsBlanks" dxfId="7" priority="23">
      <formula>LEN(TRIM(G7))=0</formula>
    </cfRule>
  </conditionalFormatting>
  <conditionalFormatting sqref="G7">
    <cfRule type="containsBlanks" dxfId="6" priority="22">
      <formula>LEN(TRIM(G7))=0</formula>
    </cfRule>
  </conditionalFormatting>
  <conditionalFormatting sqref="G7">
    <cfRule type="notContainsBlanks" dxfId="5" priority="21">
      <formula>LEN(TRIM(G7))&gt;0</formula>
    </cfRule>
  </conditionalFormatting>
  <conditionalFormatting sqref="G7">
    <cfRule type="notContainsBlanks" dxfId="4" priority="20">
      <formula>LEN(TRIM(G7))&gt;0</formula>
    </cfRule>
  </conditionalFormatting>
  <conditionalFormatting sqref="G7">
    <cfRule type="notContainsBlanks" dxfId="3" priority="19">
      <formula>LEN(TRIM(G7))&gt;0</formula>
    </cfRule>
  </conditionalFormatting>
  <conditionalFormatting sqref="Q7">
    <cfRule type="containsBlanks" dxfId="2" priority="13">
      <formula>LEN(TRIM(Q7))=0</formula>
    </cfRule>
  </conditionalFormatting>
  <conditionalFormatting sqref="Q7">
    <cfRule type="notContainsBlanks" dxfId="1" priority="12">
      <formula>LEN(TRIM(Q7))&gt;0</formula>
    </cfRule>
  </conditionalFormatting>
  <conditionalFormatting sqref="Q7:Q8">
    <cfRule type="notContainsBlanks" dxfId="0" priority="11">
      <formula>LEN(TRIM(Q7))&gt;0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2021-06-22T11:29:05Z</dcterms:modified>
</cp:coreProperties>
</file>